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2" i="2" l="1"/>
  <c r="AQ22" i="2"/>
  <c r="AP22" i="2"/>
  <c r="AO22" i="2"/>
  <c r="AN22" i="2"/>
  <c r="AM22" i="2"/>
  <c r="AG22" i="2"/>
  <c r="K27" i="2" s="1"/>
  <c r="AE22" i="2"/>
  <c r="I27" i="2" s="1"/>
  <c r="O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K28" i="2" s="1"/>
  <c r="I22" i="2"/>
  <c r="H22" i="2"/>
  <c r="G22" i="2"/>
  <c r="G26" i="2" s="1"/>
  <c r="G28" i="2" s="1"/>
  <c r="F22" i="2"/>
  <c r="F26" i="2" s="1"/>
  <c r="E22" i="2"/>
  <c r="E26" i="2" s="1"/>
  <c r="E28" i="2" s="1"/>
  <c r="H26" i="2" l="1"/>
  <c r="M26" i="2" s="1"/>
  <c r="J22" i="2"/>
  <c r="L26" i="2"/>
  <c r="F27" i="2"/>
  <c r="L27" i="2" s="1"/>
  <c r="H27" i="2"/>
  <c r="M27" i="2" s="1"/>
  <c r="J27" i="2"/>
  <c r="I26" i="2"/>
  <c r="O26" i="2" s="1"/>
  <c r="AF22" i="2"/>
  <c r="N27" i="2" l="1"/>
  <c r="H28" i="2"/>
  <c r="M28" i="2" s="1"/>
  <c r="N26" i="2"/>
  <c r="F28" i="2"/>
  <c r="L28" i="2" s="1"/>
  <c r="I28" i="2"/>
  <c r="O28" i="2" s="1"/>
  <c r="N28" i="2"/>
  <c r="J28" i="2" l="1"/>
</calcChain>
</file>

<file path=xl/sharedStrings.xml><?xml version="1.0" encoding="utf-8"?>
<sst xmlns="http://schemas.openxmlformats.org/spreadsheetml/2006/main" count="107" uniqueCount="39">
  <si>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</si>
  <si>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</si>
  <si>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</si>
  <si>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</si>
  <si>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</si>
  <si>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</si>
  <si>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</si>
  <si>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</si>
  <si>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</si>
  <si>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</si>
  <si>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</si>
  <si>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</si>
  <si>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</si>
  <si>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</si>
  <si>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</si>
  <si>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6.</t>
  </si>
  <si>
    <t>Janne Anttila</t>
  </si>
  <si>
    <t>11.</t>
  </si>
  <si>
    <t>IiU</t>
  </si>
  <si>
    <t>SiKi</t>
  </si>
  <si>
    <t>SiKi = Simon Kiri  (1926),  kasvattajaseura</t>
  </si>
  <si>
    <t>5.</t>
  </si>
  <si>
    <t>4.</t>
  </si>
  <si>
    <t>7.</t>
  </si>
  <si>
    <t>3.</t>
  </si>
  <si>
    <t>2.</t>
  </si>
  <si>
    <t>IiU = Iin Urheilijat  (1945)</t>
  </si>
  <si>
    <t>3.12.1974   Simo</t>
  </si>
  <si>
    <t>SUOMENSARJA</t>
  </si>
  <si>
    <t>YHTEENSÄ</t>
  </si>
  <si>
    <t>L+T</t>
  </si>
  <si>
    <t>KAIKKI OTTELUT</t>
  </si>
  <si>
    <t>SUPERPESIS</t>
  </si>
  <si>
    <t>9.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</si>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</sst>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2" xfId="0" applyFont="1" applyFill="1" applyBorder="1"/>
    <xf numFmtId="0" fontId="1" fillId="4" borderId="13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28" t="s">
        <v>16</v>
      </c>
      <c r="C1" s="3"/>
      <c r="D1" s="4"/>
      <c r="E1" s="5" t="s">
        <v>27</v>
      </c>
      <c r="F1" s="59"/>
      <c r="G1" s="42"/>
      <c r="H1" s="4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9"/>
      <c r="AB1" s="59"/>
      <c r="AC1" s="42"/>
      <c r="AD1" s="4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29" t="s">
        <v>13</v>
      </c>
      <c r="C2" s="60"/>
      <c r="D2" s="61"/>
      <c r="E2" s="8" t="s">
        <v>7</v>
      </c>
      <c r="F2" s="9"/>
      <c r="G2" s="9"/>
      <c r="H2" s="9"/>
      <c r="I2" s="15"/>
      <c r="J2" s="10"/>
      <c r="K2" s="31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62" t="s">
        <v>28</v>
      </c>
      <c r="Y2" s="63"/>
      <c r="Z2" s="33"/>
      <c r="AA2" s="8" t="s">
        <v>7</v>
      </c>
      <c r="AB2" s="9"/>
      <c r="AC2" s="9"/>
      <c r="AD2" s="9"/>
      <c r="AE2" s="15"/>
      <c r="AF2" s="10"/>
      <c r="AG2" s="31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4"/>
      <c r="L3" s="13" t="s">
        <v>4</v>
      </c>
      <c r="M3" s="13" t="s">
        <v>5</v>
      </c>
      <c r="N3" s="13" t="s">
        <v>30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4"/>
      <c r="AH3" s="13" t="s">
        <v>4</v>
      </c>
      <c r="AI3" s="13" t="s">
        <v>5</v>
      </c>
      <c r="AJ3" s="13" t="s">
        <v>30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2"/>
      <c r="E4" s="21"/>
      <c r="F4" s="21"/>
      <c r="G4" s="21"/>
      <c r="H4" s="30"/>
      <c r="I4" s="21"/>
      <c r="J4" s="32"/>
      <c r="K4" s="20"/>
      <c r="L4" s="43"/>
      <c r="M4" s="13"/>
      <c r="N4" s="13"/>
      <c r="O4" s="13"/>
      <c r="P4" s="18"/>
      <c r="Q4" s="21"/>
      <c r="R4" s="21"/>
      <c r="S4" s="30"/>
      <c r="T4" s="21"/>
      <c r="U4" s="21"/>
      <c r="V4" s="64"/>
      <c r="W4" s="20"/>
      <c r="X4" s="21">
        <v>1995</v>
      </c>
      <c r="Y4" s="21" t="s">
        <v>24</v>
      </c>
      <c r="Z4" s="2" t="s">
        <v>19</v>
      </c>
      <c r="AA4" s="21">
        <v>21</v>
      </c>
      <c r="AB4" s="21">
        <v>1</v>
      </c>
      <c r="AC4" s="21">
        <v>16</v>
      </c>
      <c r="AD4" s="21">
        <v>7</v>
      </c>
      <c r="AE4" s="21"/>
      <c r="AF4" s="32"/>
      <c r="AG4" s="20"/>
      <c r="AH4" s="43"/>
      <c r="AI4" s="13"/>
      <c r="AJ4" s="13"/>
      <c r="AK4" s="13"/>
      <c r="AM4" s="44"/>
      <c r="AN4" s="21"/>
      <c r="AO4" s="21"/>
      <c r="AP4" s="21"/>
      <c r="AQ4" s="21"/>
      <c r="AR4" s="30"/>
      <c r="AS4" s="20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2"/>
      <c r="E5" s="21"/>
      <c r="F5" s="21"/>
      <c r="G5" s="21"/>
      <c r="H5" s="30"/>
      <c r="I5" s="21"/>
      <c r="J5" s="32"/>
      <c r="K5" s="20"/>
      <c r="L5" s="43"/>
      <c r="M5" s="13"/>
      <c r="N5" s="13"/>
      <c r="O5" s="13"/>
      <c r="P5" s="18"/>
      <c r="Q5" s="21"/>
      <c r="R5" s="21"/>
      <c r="S5" s="30"/>
      <c r="T5" s="21"/>
      <c r="U5" s="21"/>
      <c r="V5" s="30"/>
      <c r="W5" s="20"/>
      <c r="X5" s="21">
        <v>1996</v>
      </c>
      <c r="Y5" s="21" t="s">
        <v>23</v>
      </c>
      <c r="Z5" s="2" t="s">
        <v>19</v>
      </c>
      <c r="AA5" s="21">
        <v>19</v>
      </c>
      <c r="AB5" s="21">
        <v>1</v>
      </c>
      <c r="AC5" s="21">
        <v>11</v>
      </c>
      <c r="AD5" s="21">
        <v>11</v>
      </c>
      <c r="AE5" s="21"/>
      <c r="AF5" s="32"/>
      <c r="AG5" s="20"/>
      <c r="AH5" s="43"/>
      <c r="AI5" s="13"/>
      <c r="AJ5" s="13"/>
      <c r="AK5" s="13"/>
      <c r="AM5" s="44"/>
      <c r="AN5" s="21"/>
      <c r="AO5" s="21"/>
      <c r="AP5" s="21"/>
      <c r="AQ5" s="21"/>
      <c r="AR5" s="30"/>
      <c r="AS5" s="2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2"/>
      <c r="E6" s="21"/>
      <c r="F6" s="21"/>
      <c r="G6" s="21"/>
      <c r="H6" s="30"/>
      <c r="I6" s="21"/>
      <c r="J6" s="32"/>
      <c r="K6" s="20"/>
      <c r="L6" s="43"/>
      <c r="M6" s="13"/>
      <c r="N6" s="13"/>
      <c r="O6" s="13"/>
      <c r="Q6" s="21"/>
      <c r="R6" s="21"/>
      <c r="S6" s="30"/>
      <c r="T6" s="21"/>
      <c r="U6" s="21"/>
      <c r="V6" s="30"/>
      <c r="W6" s="20"/>
      <c r="X6" s="21">
        <v>1997</v>
      </c>
      <c r="Y6" s="21" t="s">
        <v>15</v>
      </c>
      <c r="Z6" s="2" t="s">
        <v>19</v>
      </c>
      <c r="AA6" s="21">
        <v>21</v>
      </c>
      <c r="AB6" s="21">
        <v>2</v>
      </c>
      <c r="AC6" s="21">
        <v>14</v>
      </c>
      <c r="AD6" s="21">
        <v>21</v>
      </c>
      <c r="AE6" s="21"/>
      <c r="AF6" s="32"/>
      <c r="AG6" s="20"/>
      <c r="AH6" s="43"/>
      <c r="AI6" s="13"/>
      <c r="AJ6" s="13"/>
      <c r="AK6" s="13"/>
      <c r="AM6" s="44"/>
      <c r="AN6" s="21"/>
      <c r="AO6" s="21"/>
      <c r="AP6" s="21"/>
      <c r="AQ6" s="21"/>
      <c r="AR6" s="30"/>
      <c r="AS6" s="2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2"/>
      <c r="E7" s="21"/>
      <c r="F7" s="21"/>
      <c r="G7" s="21"/>
      <c r="H7" s="30"/>
      <c r="I7" s="21"/>
      <c r="J7" s="32"/>
      <c r="K7" s="20"/>
      <c r="L7" s="43"/>
      <c r="M7" s="13"/>
      <c r="N7" s="13"/>
      <c r="O7" s="13"/>
      <c r="Q7" s="21"/>
      <c r="R7" s="21"/>
      <c r="S7" s="30"/>
      <c r="T7" s="21"/>
      <c r="U7" s="21"/>
      <c r="V7" s="30"/>
      <c r="W7" s="20"/>
      <c r="X7" s="21">
        <v>1998</v>
      </c>
      <c r="Y7" s="21" t="s">
        <v>23</v>
      </c>
      <c r="Z7" s="2" t="s">
        <v>19</v>
      </c>
      <c r="AA7" s="21">
        <v>22</v>
      </c>
      <c r="AB7" s="21">
        <v>2</v>
      </c>
      <c r="AC7" s="21">
        <v>26</v>
      </c>
      <c r="AD7" s="21">
        <v>14</v>
      </c>
      <c r="AE7" s="21"/>
      <c r="AF7" s="32"/>
      <c r="AG7" s="20"/>
      <c r="AH7" s="43"/>
      <c r="AI7" s="13"/>
      <c r="AJ7" s="13"/>
      <c r="AK7" s="13"/>
      <c r="AM7" s="44"/>
      <c r="AN7" s="21"/>
      <c r="AO7" s="21"/>
      <c r="AP7" s="21"/>
      <c r="AQ7" s="21"/>
      <c r="AR7" s="30"/>
      <c r="AS7" s="2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2"/>
      <c r="E8" s="21"/>
      <c r="F8" s="21"/>
      <c r="G8" s="21"/>
      <c r="H8" s="30"/>
      <c r="I8" s="21"/>
      <c r="J8" s="32"/>
      <c r="K8" s="20"/>
      <c r="L8" s="43"/>
      <c r="M8" s="13"/>
      <c r="N8" s="13"/>
      <c r="O8" s="13"/>
      <c r="Q8" s="21"/>
      <c r="R8" s="21"/>
      <c r="S8" s="30"/>
      <c r="T8" s="21"/>
      <c r="U8" s="21"/>
      <c r="V8" s="30"/>
      <c r="W8" s="20"/>
      <c r="X8" s="21">
        <v>1999</v>
      </c>
      <c r="Y8" s="21" t="s">
        <v>15</v>
      </c>
      <c r="Z8" s="2" t="s">
        <v>19</v>
      </c>
      <c r="AA8" s="21"/>
      <c r="AB8" s="21"/>
      <c r="AC8" s="21"/>
      <c r="AD8" s="21"/>
      <c r="AE8" s="21"/>
      <c r="AF8" s="32"/>
      <c r="AG8" s="20"/>
      <c r="AH8" s="43"/>
      <c r="AI8" s="13"/>
      <c r="AJ8" s="13"/>
      <c r="AK8" s="13"/>
      <c r="AM8" s="44"/>
      <c r="AN8" s="21"/>
      <c r="AO8" s="21"/>
      <c r="AP8" s="21"/>
      <c r="AQ8" s="21"/>
      <c r="AR8" s="30"/>
      <c r="AS8" s="2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2"/>
      <c r="E9" s="21"/>
      <c r="F9" s="21"/>
      <c r="G9" s="21"/>
      <c r="H9" s="30"/>
      <c r="I9" s="21"/>
      <c r="J9" s="32"/>
      <c r="K9" s="20"/>
      <c r="L9" s="43"/>
      <c r="M9" s="13"/>
      <c r="N9" s="13"/>
      <c r="O9" s="13"/>
      <c r="Q9" s="21"/>
      <c r="R9" s="21"/>
      <c r="S9" s="30"/>
      <c r="T9" s="21"/>
      <c r="U9" s="21"/>
      <c r="V9" s="30"/>
      <c r="W9" s="20"/>
      <c r="X9" s="21">
        <v>2000</v>
      </c>
      <c r="Y9" s="21" t="s">
        <v>21</v>
      </c>
      <c r="Z9" s="2" t="s">
        <v>19</v>
      </c>
      <c r="AA9" s="21"/>
      <c r="AB9" s="21"/>
      <c r="AC9" s="21"/>
      <c r="AD9" s="21"/>
      <c r="AE9" s="21"/>
      <c r="AF9" s="32"/>
      <c r="AG9" s="20"/>
      <c r="AH9" s="43"/>
      <c r="AI9" s="13"/>
      <c r="AJ9" s="13"/>
      <c r="AK9" s="13"/>
      <c r="AM9" s="44"/>
      <c r="AN9" s="21"/>
      <c r="AO9" s="21"/>
      <c r="AP9" s="21"/>
      <c r="AQ9" s="21"/>
      <c r="AR9" s="30"/>
      <c r="AS9" s="20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2"/>
      <c r="E10" s="21"/>
      <c r="F10" s="21"/>
      <c r="G10" s="21"/>
      <c r="H10" s="30"/>
      <c r="I10" s="21"/>
      <c r="J10" s="32"/>
      <c r="K10" s="20"/>
      <c r="L10" s="43"/>
      <c r="M10" s="13"/>
      <c r="N10" s="13"/>
      <c r="O10" s="13"/>
      <c r="Q10" s="21"/>
      <c r="R10" s="21"/>
      <c r="S10" s="30"/>
      <c r="T10" s="21"/>
      <c r="U10" s="21"/>
      <c r="V10" s="30"/>
      <c r="W10" s="20"/>
      <c r="X10" s="21">
        <v>2001</v>
      </c>
      <c r="Y10" s="21" t="s">
        <v>14</v>
      </c>
      <c r="Z10" s="2" t="s">
        <v>19</v>
      </c>
      <c r="AA10" s="21">
        <v>18</v>
      </c>
      <c r="AB10" s="21">
        <v>1</v>
      </c>
      <c r="AC10" s="21">
        <v>18</v>
      </c>
      <c r="AD10" s="21">
        <v>3</v>
      </c>
      <c r="AE10" s="21">
        <v>78</v>
      </c>
      <c r="AF10" s="70">
        <v>0.61409999999999998</v>
      </c>
      <c r="AG10" s="18">
        <v>127</v>
      </c>
      <c r="AH10" s="11"/>
      <c r="AI10" s="11"/>
      <c r="AJ10" s="11"/>
      <c r="AK10" s="13"/>
      <c r="AL10" s="18"/>
      <c r="AM10" s="21"/>
      <c r="AN10" s="21"/>
      <c r="AO10" s="21"/>
      <c r="AP10" s="21"/>
      <c r="AQ10" s="21"/>
      <c r="AR10" s="5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2"/>
      <c r="E11" s="21"/>
      <c r="F11" s="21"/>
      <c r="G11" s="21"/>
      <c r="H11" s="30"/>
      <c r="I11" s="21"/>
      <c r="J11" s="32"/>
      <c r="K11" s="20"/>
      <c r="L11" s="43"/>
      <c r="M11" s="13"/>
      <c r="N11" s="13"/>
      <c r="O11" s="13"/>
      <c r="Q11" s="21"/>
      <c r="R11" s="21"/>
      <c r="S11" s="30"/>
      <c r="T11" s="21"/>
      <c r="U11" s="21"/>
      <c r="V11" s="30"/>
      <c r="W11" s="20"/>
      <c r="X11" s="21">
        <v>2002</v>
      </c>
      <c r="Y11" s="21" t="s">
        <v>24</v>
      </c>
      <c r="Z11" s="2" t="s">
        <v>19</v>
      </c>
      <c r="AA11" s="21">
        <v>18</v>
      </c>
      <c r="AB11" s="21">
        <v>0</v>
      </c>
      <c r="AC11" s="21">
        <v>23</v>
      </c>
      <c r="AD11" s="21">
        <v>4</v>
      </c>
      <c r="AE11" s="21">
        <v>68</v>
      </c>
      <c r="AF11" s="70">
        <v>0.48220000000000002</v>
      </c>
      <c r="AG11" s="18">
        <v>141</v>
      </c>
      <c r="AH11" s="11"/>
      <c r="AI11" s="11"/>
      <c r="AJ11" s="11"/>
      <c r="AK11" s="13"/>
      <c r="AL11" s="18"/>
      <c r="AM11" s="21">
        <v>3</v>
      </c>
      <c r="AN11" s="21">
        <v>0</v>
      </c>
      <c r="AO11" s="21">
        <v>6</v>
      </c>
      <c r="AP11" s="21">
        <v>1</v>
      </c>
      <c r="AQ11" s="21">
        <v>14</v>
      </c>
      <c r="AR11" s="58">
        <v>0.66659999999999997</v>
      </c>
      <c r="AS11" s="1">
        <v>21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>
        <v>2003</v>
      </c>
      <c r="C12" s="30" t="s">
        <v>17</v>
      </c>
      <c r="D12" s="2" t="s">
        <v>18</v>
      </c>
      <c r="E12" s="21">
        <v>6</v>
      </c>
      <c r="F12" s="21">
        <v>0</v>
      </c>
      <c r="G12" s="21">
        <v>5</v>
      </c>
      <c r="H12" s="30">
        <v>1</v>
      </c>
      <c r="I12" s="21">
        <v>10</v>
      </c>
      <c r="J12" s="32">
        <v>0.33300000000000002</v>
      </c>
      <c r="K12" s="18">
        <v>30</v>
      </c>
      <c r="L12" s="13"/>
      <c r="M12" s="13"/>
      <c r="N12" s="13"/>
      <c r="O12" s="13"/>
      <c r="Q12" s="21"/>
      <c r="R12" s="21"/>
      <c r="S12" s="30"/>
      <c r="T12" s="21"/>
      <c r="U12" s="21"/>
      <c r="V12" s="30"/>
      <c r="W12" s="20"/>
      <c r="X12" s="21">
        <v>2003</v>
      </c>
      <c r="Y12" s="21" t="s">
        <v>21</v>
      </c>
      <c r="Z12" s="2" t="s">
        <v>19</v>
      </c>
      <c r="AA12" s="21">
        <v>12</v>
      </c>
      <c r="AB12" s="21">
        <v>0</v>
      </c>
      <c r="AC12" s="21">
        <v>28</v>
      </c>
      <c r="AD12" s="21">
        <v>10</v>
      </c>
      <c r="AE12" s="21">
        <v>69</v>
      </c>
      <c r="AF12" s="70">
        <v>0.65710000000000002</v>
      </c>
      <c r="AG12" s="18">
        <v>105</v>
      </c>
      <c r="AH12" s="13" t="s">
        <v>23</v>
      </c>
      <c r="AI12" s="11"/>
      <c r="AJ12" s="13" t="s">
        <v>33</v>
      </c>
      <c r="AK12" s="13"/>
      <c r="AL12" s="18"/>
      <c r="AM12" s="21"/>
      <c r="AN12" s="21"/>
      <c r="AO12" s="21"/>
      <c r="AP12" s="21"/>
      <c r="AQ12" s="21"/>
      <c r="AR12" s="5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1"/>
      <c r="C13" s="22"/>
      <c r="D13" s="2"/>
      <c r="E13" s="21"/>
      <c r="F13" s="21"/>
      <c r="G13" s="21"/>
      <c r="H13" s="30"/>
      <c r="I13" s="21"/>
      <c r="J13" s="32"/>
      <c r="K13" s="20"/>
      <c r="L13" s="43"/>
      <c r="M13" s="13"/>
      <c r="N13" s="13"/>
      <c r="O13" s="13"/>
      <c r="Q13" s="44"/>
      <c r="R13" s="21"/>
      <c r="S13" s="30"/>
      <c r="T13" s="21"/>
      <c r="U13" s="21"/>
      <c r="V13" s="30"/>
      <c r="W13" s="20"/>
      <c r="X13" s="21">
        <v>2004</v>
      </c>
      <c r="Y13" s="21" t="s">
        <v>22</v>
      </c>
      <c r="Z13" s="2" t="s">
        <v>19</v>
      </c>
      <c r="AA13" s="21">
        <v>18</v>
      </c>
      <c r="AB13" s="21">
        <v>0</v>
      </c>
      <c r="AC13" s="21">
        <v>22</v>
      </c>
      <c r="AD13" s="21">
        <v>8</v>
      </c>
      <c r="AE13" s="21">
        <v>62</v>
      </c>
      <c r="AF13" s="70">
        <v>0.45250000000000001</v>
      </c>
      <c r="AG13" s="18">
        <v>137</v>
      </c>
      <c r="AH13" s="11"/>
      <c r="AI13" s="11"/>
      <c r="AJ13" s="11"/>
      <c r="AK13" s="13"/>
      <c r="AL13" s="18"/>
      <c r="AM13" s="21">
        <v>2</v>
      </c>
      <c r="AN13" s="21">
        <v>0</v>
      </c>
      <c r="AO13" s="21">
        <v>2</v>
      </c>
      <c r="AP13" s="21">
        <v>0</v>
      </c>
      <c r="AQ13" s="21">
        <v>5</v>
      </c>
      <c r="AR13" s="58">
        <v>0.41660000000000003</v>
      </c>
      <c r="AS13" s="1">
        <v>12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1"/>
      <c r="C14" s="22"/>
      <c r="D14" s="2"/>
      <c r="E14" s="21"/>
      <c r="F14" s="21"/>
      <c r="G14" s="21"/>
      <c r="H14" s="30"/>
      <c r="I14" s="21"/>
      <c r="J14" s="32"/>
      <c r="K14" s="20"/>
      <c r="L14" s="43"/>
      <c r="M14" s="13"/>
      <c r="N14" s="13"/>
      <c r="O14" s="13"/>
      <c r="Q14" s="44"/>
      <c r="R14" s="21"/>
      <c r="S14" s="30"/>
      <c r="T14" s="21"/>
      <c r="U14" s="21"/>
      <c r="V14" s="30"/>
      <c r="W14" s="20"/>
      <c r="X14" s="21">
        <v>2005</v>
      </c>
      <c r="Y14" s="22" t="s">
        <v>23</v>
      </c>
      <c r="Z14" s="2" t="s">
        <v>19</v>
      </c>
      <c r="AA14" s="21">
        <v>18</v>
      </c>
      <c r="AB14" s="21">
        <v>2</v>
      </c>
      <c r="AC14" s="21">
        <v>19</v>
      </c>
      <c r="AD14" s="30">
        <v>5</v>
      </c>
      <c r="AE14" s="21">
        <v>81</v>
      </c>
      <c r="AF14" s="70">
        <v>0.56640000000000001</v>
      </c>
      <c r="AG14" s="18">
        <v>143</v>
      </c>
      <c r="AH14" s="11"/>
      <c r="AI14" s="11"/>
      <c r="AJ14" s="11"/>
      <c r="AK14" s="13"/>
      <c r="AL14" s="18"/>
      <c r="AM14" s="21"/>
      <c r="AN14" s="21"/>
      <c r="AO14" s="30"/>
      <c r="AP14" s="21"/>
      <c r="AQ14" s="21"/>
      <c r="AR14" s="5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1"/>
      <c r="C15" s="22"/>
      <c r="D15" s="2"/>
      <c r="E15" s="21"/>
      <c r="F15" s="21"/>
      <c r="G15" s="21"/>
      <c r="H15" s="30"/>
      <c r="I15" s="21"/>
      <c r="J15" s="32"/>
      <c r="K15" s="20"/>
      <c r="L15" s="43"/>
      <c r="M15" s="13"/>
      <c r="N15" s="13"/>
      <c r="O15" s="13"/>
      <c r="Q15" s="44"/>
      <c r="R15" s="21"/>
      <c r="S15" s="30"/>
      <c r="T15" s="21"/>
      <c r="U15" s="21"/>
      <c r="V15" s="30"/>
      <c r="W15" s="20"/>
      <c r="X15" s="21">
        <v>2006</v>
      </c>
      <c r="Y15" s="22" t="s">
        <v>23</v>
      </c>
      <c r="Z15" s="2" t="s">
        <v>19</v>
      </c>
      <c r="AA15" s="21">
        <v>17</v>
      </c>
      <c r="AB15" s="21">
        <v>2</v>
      </c>
      <c r="AC15" s="21">
        <v>20</v>
      </c>
      <c r="AD15" s="30">
        <v>8</v>
      </c>
      <c r="AE15" s="21">
        <v>66</v>
      </c>
      <c r="AF15" s="70">
        <v>0.51160000000000005</v>
      </c>
      <c r="AG15" s="18">
        <v>129</v>
      </c>
      <c r="AH15" s="11"/>
      <c r="AI15" s="11"/>
      <c r="AJ15" s="11"/>
      <c r="AK15" s="13"/>
      <c r="AL15" s="18"/>
      <c r="AM15" s="21"/>
      <c r="AN15" s="21"/>
      <c r="AO15" s="30"/>
      <c r="AP15" s="21"/>
      <c r="AQ15" s="21"/>
      <c r="AR15" s="5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1"/>
      <c r="C16" s="22"/>
      <c r="D16" s="2"/>
      <c r="E16" s="21"/>
      <c r="F16" s="21"/>
      <c r="G16" s="21"/>
      <c r="H16" s="30"/>
      <c r="I16" s="21"/>
      <c r="J16" s="32"/>
      <c r="K16" s="20"/>
      <c r="L16" s="43"/>
      <c r="M16" s="13"/>
      <c r="N16" s="13"/>
      <c r="O16" s="13"/>
      <c r="Q16" s="44"/>
      <c r="R16" s="21"/>
      <c r="S16" s="30"/>
      <c r="T16" s="21"/>
      <c r="U16" s="21"/>
      <c r="V16" s="30"/>
      <c r="W16" s="20"/>
      <c r="X16" s="21">
        <v>2007</v>
      </c>
      <c r="Y16" s="22" t="s">
        <v>22</v>
      </c>
      <c r="Z16" s="2" t="s">
        <v>19</v>
      </c>
      <c r="AA16" s="21">
        <v>15</v>
      </c>
      <c r="AB16" s="21">
        <v>1</v>
      </c>
      <c r="AC16" s="21">
        <v>29</v>
      </c>
      <c r="AD16" s="30">
        <v>4</v>
      </c>
      <c r="AE16" s="21">
        <v>66</v>
      </c>
      <c r="AF16" s="70">
        <v>0.61109999999999998</v>
      </c>
      <c r="AG16" s="18">
        <v>108</v>
      </c>
      <c r="AH16" s="11"/>
      <c r="AI16" s="11"/>
      <c r="AJ16" s="11"/>
      <c r="AK16" s="13"/>
      <c r="AL16" s="18"/>
      <c r="AM16" s="21">
        <v>2</v>
      </c>
      <c r="AN16" s="21">
        <v>0</v>
      </c>
      <c r="AO16" s="30">
        <v>0</v>
      </c>
      <c r="AP16" s="21">
        <v>0</v>
      </c>
      <c r="AQ16" s="21">
        <v>6</v>
      </c>
      <c r="AR16" s="58">
        <v>0.4</v>
      </c>
      <c r="AS16" s="1">
        <v>15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1"/>
      <c r="C17" s="22"/>
      <c r="D17" s="2"/>
      <c r="E17" s="21"/>
      <c r="F17" s="21"/>
      <c r="G17" s="21"/>
      <c r="H17" s="30"/>
      <c r="I17" s="21"/>
      <c r="J17" s="32"/>
      <c r="K17" s="20"/>
      <c r="L17" s="43"/>
      <c r="M17" s="13"/>
      <c r="N17" s="13"/>
      <c r="O17" s="13"/>
      <c r="Q17" s="44"/>
      <c r="R17" s="21"/>
      <c r="S17" s="30"/>
      <c r="T17" s="21"/>
      <c r="U17" s="21"/>
      <c r="V17" s="30"/>
      <c r="W17" s="20"/>
      <c r="X17" s="21">
        <v>2008</v>
      </c>
      <c r="Y17" s="22"/>
      <c r="Z17" s="2"/>
      <c r="AA17" s="21"/>
      <c r="AB17" s="21"/>
      <c r="AC17" s="21"/>
      <c r="AD17" s="30"/>
      <c r="AE17" s="21"/>
      <c r="AF17" s="32"/>
      <c r="AG17" s="20"/>
      <c r="AH17" s="43"/>
      <c r="AI17" s="13"/>
      <c r="AJ17" s="13"/>
      <c r="AK17" s="13"/>
      <c r="AM17" s="44"/>
      <c r="AN17" s="21"/>
      <c r="AO17" s="30"/>
      <c r="AP17" s="21"/>
      <c r="AQ17" s="21"/>
      <c r="AR17" s="30"/>
      <c r="AS17" s="20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1"/>
      <c r="C18" s="22"/>
      <c r="D18" s="2"/>
      <c r="E18" s="21"/>
      <c r="F18" s="21"/>
      <c r="G18" s="21"/>
      <c r="H18" s="30"/>
      <c r="I18" s="21"/>
      <c r="J18" s="32"/>
      <c r="K18" s="20"/>
      <c r="L18" s="43"/>
      <c r="M18" s="13"/>
      <c r="N18" s="13"/>
      <c r="O18" s="13"/>
      <c r="Q18" s="44"/>
      <c r="R18" s="21"/>
      <c r="S18" s="30"/>
      <c r="T18" s="21"/>
      <c r="U18" s="21"/>
      <c r="V18" s="30"/>
      <c r="W18" s="20"/>
      <c r="X18" s="21">
        <v>2009</v>
      </c>
      <c r="Y18" s="22" t="s">
        <v>21</v>
      </c>
      <c r="Z18" s="2" t="s">
        <v>19</v>
      </c>
      <c r="AA18" s="21">
        <v>13</v>
      </c>
      <c r="AB18" s="21">
        <v>1</v>
      </c>
      <c r="AC18" s="21">
        <v>15</v>
      </c>
      <c r="AD18" s="30">
        <v>5</v>
      </c>
      <c r="AE18" s="21">
        <v>53</v>
      </c>
      <c r="AF18" s="70">
        <v>0.5353</v>
      </c>
      <c r="AG18" s="18">
        <v>99</v>
      </c>
      <c r="AH18" s="11"/>
      <c r="AI18" s="11"/>
      <c r="AJ18" s="11"/>
      <c r="AK18" s="13"/>
      <c r="AL18" s="18"/>
      <c r="AM18" s="21"/>
      <c r="AN18" s="21"/>
      <c r="AO18" s="30"/>
      <c r="AP18" s="21"/>
      <c r="AQ18" s="21"/>
      <c r="AR18" s="5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1"/>
      <c r="C19" s="22"/>
      <c r="D19" s="2"/>
      <c r="E19" s="21"/>
      <c r="F19" s="21"/>
      <c r="G19" s="21"/>
      <c r="H19" s="30"/>
      <c r="I19" s="21"/>
      <c r="J19" s="32"/>
      <c r="K19" s="20"/>
      <c r="L19" s="43"/>
      <c r="M19" s="13"/>
      <c r="N19" s="13"/>
      <c r="O19" s="13"/>
      <c r="Q19" s="44"/>
      <c r="R19" s="21"/>
      <c r="S19" s="30"/>
      <c r="T19" s="21"/>
      <c r="U19" s="21"/>
      <c r="V19" s="30"/>
      <c r="W19" s="20"/>
      <c r="X19" s="21">
        <v>2010</v>
      </c>
      <c r="Y19" s="22" t="s">
        <v>25</v>
      </c>
      <c r="Z19" s="2" t="s">
        <v>18</v>
      </c>
      <c r="AA19" s="21">
        <v>6</v>
      </c>
      <c r="AB19" s="21">
        <v>0</v>
      </c>
      <c r="AC19" s="21">
        <v>14</v>
      </c>
      <c r="AD19" s="30">
        <v>4</v>
      </c>
      <c r="AE19" s="21">
        <v>32</v>
      </c>
      <c r="AF19" s="70">
        <v>0.66659999999999997</v>
      </c>
      <c r="AG19" s="18">
        <v>48</v>
      </c>
      <c r="AH19" s="11"/>
      <c r="AI19" s="11"/>
      <c r="AJ19" s="11"/>
      <c r="AK19" s="13"/>
      <c r="AL19" s="18"/>
      <c r="AM19" s="21"/>
      <c r="AN19" s="21"/>
      <c r="AO19" s="30"/>
      <c r="AP19" s="21"/>
      <c r="AQ19" s="21"/>
      <c r="AR19" s="5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1"/>
      <c r="C20" s="22"/>
      <c r="D20" s="2"/>
      <c r="E20" s="21"/>
      <c r="F20" s="21"/>
      <c r="G20" s="21"/>
      <c r="H20" s="30"/>
      <c r="I20" s="21"/>
      <c r="J20" s="32"/>
      <c r="K20" s="20"/>
      <c r="L20" s="43"/>
      <c r="M20" s="13"/>
      <c r="N20" s="13"/>
      <c r="O20" s="13"/>
      <c r="Q20" s="44"/>
      <c r="R20" s="21"/>
      <c r="S20" s="30"/>
      <c r="T20" s="21"/>
      <c r="U20" s="21"/>
      <c r="V20" s="30"/>
      <c r="W20" s="20"/>
      <c r="X20" s="21"/>
      <c r="Y20" s="22"/>
      <c r="Z20" s="2"/>
      <c r="AA20" s="21"/>
      <c r="AB20" s="21"/>
      <c r="AC20" s="21"/>
      <c r="AD20" s="30"/>
      <c r="AE20" s="21"/>
      <c r="AF20" s="32"/>
      <c r="AG20" s="20"/>
      <c r="AH20" s="43"/>
      <c r="AI20" s="13"/>
      <c r="AJ20" s="13"/>
      <c r="AK20" s="13"/>
      <c r="AM20" s="44"/>
      <c r="AN20" s="21"/>
      <c r="AO20" s="30"/>
      <c r="AP20" s="21"/>
      <c r="AQ20" s="21"/>
      <c r="AR20" s="30"/>
      <c r="AS20" s="20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1"/>
      <c r="C21" s="22"/>
      <c r="D21" s="2"/>
      <c r="E21" s="21"/>
      <c r="F21" s="21"/>
      <c r="G21" s="21"/>
      <c r="H21" s="30"/>
      <c r="I21" s="21"/>
      <c r="J21" s="32"/>
      <c r="K21" s="20"/>
      <c r="L21" s="43"/>
      <c r="M21" s="13"/>
      <c r="N21" s="13"/>
      <c r="O21" s="13"/>
      <c r="Q21" s="21"/>
      <c r="R21" s="21"/>
      <c r="S21" s="21"/>
      <c r="T21" s="21"/>
      <c r="U21" s="21"/>
      <c r="V21" s="32"/>
      <c r="W21" s="20"/>
      <c r="X21" s="21">
        <v>2013</v>
      </c>
      <c r="Y21" s="22" t="s">
        <v>25</v>
      </c>
      <c r="Z21" s="2" t="s">
        <v>18</v>
      </c>
      <c r="AA21" s="21">
        <v>18</v>
      </c>
      <c r="AB21" s="21">
        <v>0</v>
      </c>
      <c r="AC21" s="21">
        <v>57</v>
      </c>
      <c r="AD21" s="30">
        <v>7</v>
      </c>
      <c r="AE21" s="21">
        <v>99</v>
      </c>
      <c r="AF21" s="70">
        <v>0.60360000000000003</v>
      </c>
      <c r="AG21" s="18">
        <v>164</v>
      </c>
      <c r="AH21" s="21" t="s">
        <v>25</v>
      </c>
      <c r="AI21" s="11"/>
      <c r="AJ21" s="21" t="s">
        <v>24</v>
      </c>
      <c r="AK21" s="13" t="s">
        <v>23</v>
      </c>
      <c r="AL21" s="18"/>
      <c r="AM21" s="21">
        <v>4</v>
      </c>
      <c r="AN21" s="21">
        <v>0</v>
      </c>
      <c r="AO21" s="30">
        <v>6</v>
      </c>
      <c r="AP21" s="21">
        <v>0</v>
      </c>
      <c r="AQ21" s="21">
        <v>13</v>
      </c>
      <c r="AR21" s="58">
        <v>0.4642</v>
      </c>
      <c r="AS21" s="1">
        <v>28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65" t="s">
        <v>29</v>
      </c>
      <c r="C22" s="66"/>
      <c r="D22" s="67"/>
      <c r="E22" s="39">
        <f>SUM(E4:E21)</f>
        <v>6</v>
      </c>
      <c r="F22" s="39">
        <f>SUM(F4:F21)</f>
        <v>0</v>
      </c>
      <c r="G22" s="39">
        <f>SUM(G4:G21)</f>
        <v>5</v>
      </c>
      <c r="H22" s="39">
        <f>SUM(H4:H21)</f>
        <v>1</v>
      </c>
      <c r="I22" s="39">
        <f>SUM(I4:I21)</f>
        <v>10</v>
      </c>
      <c r="J22" s="40">
        <f>PRODUCT(I22/K22)</f>
        <v>0.33333333333333331</v>
      </c>
      <c r="K22" s="31">
        <f>SUM(K4:K21)</f>
        <v>30</v>
      </c>
      <c r="L22" s="17"/>
      <c r="M22" s="15"/>
      <c r="N22" s="45"/>
      <c r="O22" s="46"/>
      <c r="P22" s="18"/>
      <c r="Q22" s="39">
        <f>SUM(Q4:Q21)</f>
        <v>0</v>
      </c>
      <c r="R22" s="39">
        <f>SUM(R4:R21)</f>
        <v>0</v>
      </c>
      <c r="S22" s="39">
        <f>SUM(S4:S21)</f>
        <v>0</v>
      </c>
      <c r="T22" s="39">
        <f>SUM(T4:T21)</f>
        <v>0</v>
      </c>
      <c r="U22" s="39">
        <f>SUM(U4:U21)</f>
        <v>0</v>
      </c>
      <c r="V22" s="23">
        <v>0</v>
      </c>
      <c r="W22" s="31">
        <f>SUM(W4:W21)</f>
        <v>0</v>
      </c>
      <c r="X22" s="11" t="s">
        <v>29</v>
      </c>
      <c r="Y22" s="12"/>
      <c r="Z22" s="10"/>
      <c r="AA22" s="39">
        <f>SUM(AA4:AA21)</f>
        <v>236</v>
      </c>
      <c r="AB22" s="39">
        <f>SUM(AB4:AB21)</f>
        <v>13</v>
      </c>
      <c r="AC22" s="39">
        <f>SUM(AC4:AC21)</f>
        <v>312</v>
      </c>
      <c r="AD22" s="39">
        <f>SUM(AD4:AD21)</f>
        <v>111</v>
      </c>
      <c r="AE22" s="39">
        <f>SUM(AE4:AE21)</f>
        <v>674</v>
      </c>
      <c r="AF22" s="40">
        <f>PRODUCT(AE22/AG22)</f>
        <v>0.56119900083263952</v>
      </c>
      <c r="AG22" s="31">
        <f>SUM(AG4:AG21)</f>
        <v>1201</v>
      </c>
      <c r="AH22" s="17"/>
      <c r="AI22" s="15"/>
      <c r="AJ22" s="45"/>
      <c r="AK22" s="46"/>
      <c r="AL22" s="18"/>
      <c r="AM22" s="39">
        <f>SUM(AM4:AM21)</f>
        <v>11</v>
      </c>
      <c r="AN22" s="39">
        <f>SUM(AN4:AN21)</f>
        <v>0</v>
      </c>
      <c r="AO22" s="39">
        <f>SUM(AO4:AO21)</f>
        <v>14</v>
      </c>
      <c r="AP22" s="39">
        <f>SUM(AP4:AP21)</f>
        <v>1</v>
      </c>
      <c r="AQ22" s="39">
        <f>SUM(AQ4:AQ21)</f>
        <v>38</v>
      </c>
      <c r="AR22" s="23">
        <v>0</v>
      </c>
      <c r="AS22" s="34">
        <f>SUM(AS4:AS21)</f>
        <v>76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5"/>
      <c r="K23" s="20"/>
      <c r="L23" s="18"/>
      <c r="M23" s="18"/>
      <c r="N23" s="18"/>
      <c r="O23" s="18"/>
      <c r="P23" s="24"/>
      <c r="Q23" s="24"/>
      <c r="R23" s="26"/>
      <c r="S23" s="24"/>
      <c r="T23" s="24"/>
      <c r="U23" s="18"/>
      <c r="V23" s="18"/>
      <c r="W23" s="20"/>
      <c r="X23" s="24"/>
      <c r="Y23" s="24"/>
      <c r="Z23" s="24"/>
      <c r="AA23" s="24"/>
      <c r="AB23" s="24"/>
      <c r="AC23" s="24"/>
      <c r="AD23" s="24"/>
      <c r="AE23" s="24"/>
      <c r="AF23" s="25"/>
      <c r="AG23" s="20"/>
      <c r="AH23" s="18"/>
      <c r="AI23" s="18"/>
      <c r="AJ23" s="18"/>
      <c r="AK23" s="18"/>
      <c r="AL23" s="24"/>
      <c r="AM23" s="24"/>
      <c r="AN23" s="26"/>
      <c r="AO23" s="24"/>
      <c r="AP23" s="24"/>
      <c r="AQ23" s="18"/>
      <c r="AR23" s="18"/>
      <c r="AS23" s="20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48" t="s">
        <v>31</v>
      </c>
      <c r="C24" s="49"/>
      <c r="D24" s="50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37</v>
      </c>
      <c r="O24" s="13" t="s">
        <v>38</v>
      </c>
      <c r="Q24" s="26"/>
      <c r="R24" s="26" t="s">
        <v>12</v>
      </c>
      <c r="S24" s="26"/>
      <c r="T24" s="24" t="s">
        <v>20</v>
      </c>
      <c r="U24" s="18"/>
      <c r="V24" s="20"/>
      <c r="W24" s="20"/>
      <c r="X24" s="47"/>
      <c r="Y24" s="47"/>
      <c r="Z24" s="47"/>
      <c r="AA24" s="47"/>
      <c r="AB24" s="47"/>
      <c r="AC24" s="24"/>
      <c r="AD24" s="24"/>
      <c r="AE24" s="24"/>
      <c r="AF24" s="24"/>
      <c r="AG24" s="24"/>
      <c r="AH24" s="24"/>
      <c r="AI24" s="24"/>
      <c r="AJ24" s="24"/>
      <c r="AK24" s="24"/>
      <c r="AM24" s="20"/>
      <c r="AN24" s="47"/>
      <c r="AO24" s="47"/>
      <c r="AP24" s="47"/>
      <c r="AQ24" s="47"/>
      <c r="AR24" s="47"/>
      <c r="AS24" s="47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1" t="s">
        <v>32</v>
      </c>
      <c r="C25" s="41"/>
      <c r="D25" s="52"/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69">
        <v>0</v>
      </c>
      <c r="K25" s="24">
        <v>0</v>
      </c>
      <c r="L25" s="54">
        <v>0</v>
      </c>
      <c r="M25" s="54">
        <v>0</v>
      </c>
      <c r="N25" s="54">
        <v>0</v>
      </c>
      <c r="O25" s="54">
        <v>0</v>
      </c>
      <c r="Q25" s="26"/>
      <c r="R25" s="26"/>
      <c r="S25" s="26"/>
      <c r="T25" s="24" t="s">
        <v>26</v>
      </c>
      <c r="U25" s="24"/>
      <c r="V25" s="24"/>
      <c r="W25" s="24"/>
      <c r="X25" s="26"/>
      <c r="Y25" s="26"/>
      <c r="Z25" s="26"/>
      <c r="AA25" s="26"/>
      <c r="AB25" s="26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6"/>
      <c r="AO25" s="26"/>
      <c r="AP25" s="26"/>
      <c r="AQ25" s="26"/>
      <c r="AR25" s="26"/>
      <c r="AS25" s="26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36" t="s">
        <v>13</v>
      </c>
      <c r="C26" s="37"/>
      <c r="D26" s="38"/>
      <c r="E26" s="53">
        <f>PRODUCT(E22+Q22)</f>
        <v>6</v>
      </c>
      <c r="F26" s="53">
        <f>PRODUCT(F22+R22)</f>
        <v>0</v>
      </c>
      <c r="G26" s="53">
        <f>PRODUCT(G22+S22)</f>
        <v>5</v>
      </c>
      <c r="H26" s="53">
        <f>PRODUCT(H22+T22)</f>
        <v>1</v>
      </c>
      <c r="I26" s="53">
        <f>PRODUCT(I22+U22)</f>
        <v>10</v>
      </c>
      <c r="J26" s="69">
        <v>0.33300000000000002</v>
      </c>
      <c r="K26" s="24">
        <f>PRODUCT(K22+W22)</f>
        <v>30</v>
      </c>
      <c r="L26" s="54">
        <f>PRODUCT((F26+G26)/E26)</f>
        <v>0.83333333333333337</v>
      </c>
      <c r="M26" s="54">
        <f>PRODUCT(H26/E26)</f>
        <v>0.16666666666666666</v>
      </c>
      <c r="N26" s="54">
        <f>PRODUCT((F26+G26+H26)/E26)</f>
        <v>1</v>
      </c>
      <c r="O26" s="54">
        <f>PRODUCT(I26/E26)</f>
        <v>1.6666666666666667</v>
      </c>
      <c r="Q26" s="26"/>
      <c r="R26" s="26"/>
      <c r="S26" s="2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35" t="s">
        <v>28</v>
      </c>
      <c r="C27" s="19"/>
      <c r="D27" s="27"/>
      <c r="E27" s="53">
        <f>PRODUCT(AA22+AM22)</f>
        <v>247</v>
      </c>
      <c r="F27" s="53">
        <f>PRODUCT(AB22+AN22)</f>
        <v>13</v>
      </c>
      <c r="G27" s="53">
        <f>PRODUCT(AC22+AO22)</f>
        <v>326</v>
      </c>
      <c r="H27" s="53">
        <f>PRODUCT(AD22+AP22)</f>
        <v>112</v>
      </c>
      <c r="I27" s="53">
        <f>PRODUCT(AE22+AQ22)</f>
        <v>712</v>
      </c>
      <c r="J27" s="69">
        <f>PRODUCT(I27/K27)</f>
        <v>0.55755677368833201</v>
      </c>
      <c r="K27" s="18">
        <f>PRODUCT(AG22+AS22)</f>
        <v>1277</v>
      </c>
      <c r="L27" s="54">
        <f>PRODUCT((F27+G27)/E27)</f>
        <v>1.3724696356275303</v>
      </c>
      <c r="M27" s="54">
        <f>PRODUCT(H27/E27)</f>
        <v>0.45344129554655871</v>
      </c>
      <c r="N27" s="54">
        <f>PRODUCT((F27+G27+H27)/E27)</f>
        <v>1.8259109311740891</v>
      </c>
      <c r="O27" s="54">
        <f>PRODUCT(I27/(E27-83))</f>
        <v>4.3414634146341466</v>
      </c>
      <c r="Q27" s="26"/>
      <c r="R27" s="2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55" t="s">
        <v>29</v>
      </c>
      <c r="C28" s="56"/>
      <c r="D28" s="57"/>
      <c r="E28" s="53">
        <f>SUM(E25:E27)</f>
        <v>253</v>
      </c>
      <c r="F28" s="53">
        <f t="shared" ref="F28:I28" si="0">SUM(F25:F27)</f>
        <v>13</v>
      </c>
      <c r="G28" s="53">
        <f t="shared" si="0"/>
        <v>331</v>
      </c>
      <c r="H28" s="53">
        <f t="shared" si="0"/>
        <v>113</v>
      </c>
      <c r="I28" s="53">
        <f t="shared" si="0"/>
        <v>722</v>
      </c>
      <c r="J28" s="69">
        <f>PRODUCT(I28/K28)</f>
        <v>0.55241009946442232</v>
      </c>
      <c r="K28" s="24">
        <f>SUM(K25:K27)</f>
        <v>1307</v>
      </c>
      <c r="L28" s="54">
        <f>PRODUCT((F28+G28)/E28)</f>
        <v>1.3596837944664031</v>
      </c>
      <c r="M28" s="54">
        <f>PRODUCT(H28/E28)</f>
        <v>0.44664031620553357</v>
      </c>
      <c r="N28" s="54">
        <f>PRODUCT((F28+G28+H28)/E28)</f>
        <v>1.8063241106719368</v>
      </c>
      <c r="O28" s="54">
        <f>PRODUCT(I28/(E28-83))</f>
        <v>4.2470588235294118</v>
      </c>
      <c r="Q28" s="18"/>
      <c r="R28" s="18"/>
      <c r="S28" s="1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AC93" s="24"/>
      <c r="AD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AC94" s="24"/>
      <c r="AD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AC95" s="24"/>
      <c r="AD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AC96" s="24"/>
      <c r="AD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AC97" s="24"/>
      <c r="AD97" s="24"/>
      <c r="AH97" s="24"/>
      <c r="AI97" s="24"/>
      <c r="AJ97" s="24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AC98" s="24"/>
      <c r="AD98" s="24"/>
      <c r="AH98" s="24"/>
      <c r="AI98" s="24"/>
      <c r="AJ98" s="24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AC99" s="24"/>
      <c r="AD99" s="24"/>
      <c r="AH99" s="24"/>
      <c r="AI99" s="24"/>
      <c r="AJ99" s="24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AC100" s="24"/>
      <c r="AD100" s="24"/>
      <c r="AH100" s="24"/>
      <c r="AI100" s="24"/>
      <c r="AJ100" s="24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6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6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AC178" s="24"/>
      <c r="AD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AC179" s="24"/>
      <c r="AD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AC180" s="24"/>
      <c r="AD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AC181" s="24"/>
      <c r="AD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18"/>
      <c r="U182" s="18"/>
      <c r="V182" s="18"/>
      <c r="AC182" s="24"/>
      <c r="AD182" s="24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18"/>
      <c r="U183" s="18"/>
      <c r="V183" s="18"/>
      <c r="AC183" s="24"/>
      <c r="AD183" s="24"/>
      <c r="AH183" s="24"/>
      <c r="AI183" s="24"/>
      <c r="AJ183" s="24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18"/>
      <c r="U184" s="18"/>
      <c r="V184" s="18"/>
      <c r="AC184" s="24"/>
      <c r="AD184" s="24"/>
      <c r="AH184" s="24"/>
      <c r="AI184" s="24"/>
      <c r="AJ184" s="24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18"/>
      <c r="U185" s="18"/>
      <c r="V185" s="18"/>
      <c r="AC185" s="24"/>
      <c r="AD185" s="24"/>
      <c r="AH185" s="24"/>
      <c r="AI185" s="24"/>
      <c r="AJ185" s="24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18"/>
      <c r="U186" s="18"/>
      <c r="V186" s="18"/>
      <c r="AH186" s="24"/>
      <c r="AI186" s="24"/>
      <c r="AJ186" s="24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18"/>
      <c r="U187" s="18"/>
      <c r="V187" s="18"/>
      <c r="AH187" s="24"/>
      <c r="AI187" s="24"/>
      <c r="AJ187" s="24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18"/>
      <c r="U188" s="18"/>
      <c r="V188" s="18"/>
      <c r="AH188" s="24"/>
      <c r="AI188" s="24"/>
      <c r="AJ188" s="24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18"/>
      <c r="U189" s="18"/>
      <c r="V189" s="18"/>
      <c r="AH189" s="24"/>
      <c r="AI189" s="24"/>
      <c r="AJ189" s="24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AH190" s="24"/>
      <c r="AI190" s="24"/>
      <c r="AJ190" s="24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AH191" s="24"/>
      <c r="AI191" s="24"/>
      <c r="AJ191" s="24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AH192" s="24"/>
      <c r="AI192" s="24"/>
      <c r="AJ192" s="24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AH193" s="18"/>
      <c r="AI193" s="18"/>
      <c r="AJ193" s="18"/>
      <c r="AK193" s="18"/>
      <c r="AL193" s="18"/>
    </row>
  </sheetData>
  <sortState ref="B4:AD19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2018-11-17T23:17:15Z</dcterms:modified>
</cp:coreProperties>
</file>